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Тарификация\"/>
    </mc:Choice>
  </mc:AlternateContent>
  <xr:revisionPtr revIDLastSave="0" documentId="13_ncr:1_{BA57EE36-75E5-4E62-87C8-19BE369A199E}" xr6:coauthVersionLast="47" xr6:coauthVersionMax="47" xr10:uidLastSave="{00000000-0000-0000-0000-000000000000}"/>
  <bookViews>
    <workbookView xWindow="-120" yWindow="-120" windowWidth="20730" windowHeight="11160" xr2:uid="{F37C51DE-39FD-4310-A898-CEF81C5E09E1}"/>
  </bookViews>
  <sheets>
    <sheet name="тариф проект 2023 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9" i="1" l="1"/>
  <c r="M34" i="1" s="1"/>
  <c r="L29" i="1"/>
  <c r="L34" i="1" s="1"/>
  <c r="K29" i="1"/>
  <c r="K34" i="1" s="1"/>
  <c r="J29" i="1"/>
  <c r="N31" i="1" s="1"/>
  <c r="I29" i="1"/>
  <c r="M31" i="1" s="1"/>
  <c r="H29" i="1"/>
  <c r="L31" i="1" s="1"/>
  <c r="L32" i="1" s="1"/>
  <c r="G29" i="1"/>
  <c r="K31" i="1" s="1"/>
  <c r="N28" i="1"/>
  <c r="N23" i="1"/>
  <c r="N22" i="1"/>
  <c r="N21" i="1"/>
  <c r="N20" i="1"/>
  <c r="N19" i="1"/>
  <c r="N18" i="1"/>
  <c r="N17" i="1"/>
  <c r="N16" i="1"/>
  <c r="N15" i="1"/>
  <c r="N14" i="1"/>
  <c r="N11" i="1"/>
  <c r="N10" i="1"/>
  <c r="N29" i="1" s="1"/>
  <c r="N34" i="1" s="1"/>
  <c r="K32" i="1" l="1"/>
  <c r="M32" i="1"/>
  <c r="N32" i="1"/>
</calcChain>
</file>

<file path=xl/sharedStrings.xml><?xml version="1.0" encoding="utf-8"?>
<sst xmlns="http://schemas.openxmlformats.org/spreadsheetml/2006/main" count="70" uniqueCount="60">
  <si>
    <t>тип дома</t>
  </si>
  <si>
    <t xml:space="preserve"> без лифта и мусоропровода</t>
  </si>
  <si>
    <t>с  лифтом, без мусоропровода</t>
  </si>
  <si>
    <t>таунхаус</t>
  </si>
  <si>
    <t>коттеджи</t>
  </si>
  <si>
    <t>общая площадь, кв.м.</t>
  </si>
  <si>
    <t>Наименование услуг и работ</t>
  </si>
  <si>
    <t>с ндс</t>
  </si>
  <si>
    <t>тариф без ндс</t>
  </si>
  <si>
    <t>1.</t>
  </si>
  <si>
    <t>управление многоквартирным домом:</t>
  </si>
  <si>
    <t>1.1</t>
  </si>
  <si>
    <t>организация работ по содержанию и ремонту общего имущества</t>
  </si>
  <si>
    <t>1.2</t>
  </si>
  <si>
    <t>организация работ по предоставлению коммунальных услуг потребителям в жилых помещениях</t>
  </si>
  <si>
    <t>1.3</t>
  </si>
  <si>
    <t>организация работ по расчету платы за холодную воду, горячую воду, электрическую энергию, потребляемые при содержании общего имущества в многоквартирном доме</t>
  </si>
  <si>
    <t>1.4</t>
  </si>
  <si>
    <t>организация работ по предоставлению информации в электронном виде</t>
  </si>
  <si>
    <t>2.</t>
  </si>
  <si>
    <t>содержание общего имущества:</t>
  </si>
  <si>
    <t>2.1</t>
  </si>
  <si>
    <t>работы, необходимые для надлежащего содержания несущих конструкций (фундаментов, стен, колонн и столбов, перекрытий и покрытий, балок, ригелей, лестниц, несущих элементов крыш) и ненесущих конструкций (перегородок, внутренней отделки, полов), в том числе:</t>
  </si>
  <si>
    <t>2.1.1</t>
  </si>
  <si>
    <t>проверка состояния, выявление повреждений</t>
  </si>
  <si>
    <t>2.1.2</t>
  </si>
  <si>
    <t>очистка кровли от снега и скалывание сосулек</t>
  </si>
  <si>
    <t>2.2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</si>
  <si>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доме, в том числе:</t>
  </si>
  <si>
    <t>2.2.1</t>
  </si>
  <si>
    <t>работы, выполняемые в целях надлежащего содержания мусоропроводов</t>
  </si>
  <si>
    <t>2.2.2</t>
  </si>
  <si>
    <t>техническое обслуживание систем вентиляции, водоснабжения (холодного и горячего), отопления, водоотведения, электрооборудования</t>
  </si>
  <si>
    <t>2.2.3</t>
  </si>
  <si>
    <t>обслуживание общедомового прибора учета тепловой энергии</t>
  </si>
  <si>
    <t>2.2.4.1</t>
  </si>
  <si>
    <t>работы, выполняемые в целях надлежащего содержания систем внутридомового газового оборудования</t>
  </si>
  <si>
    <t>2.2.5</t>
  </si>
  <si>
    <t>работы, выполняемые в целях надлежащего содержания лифтов</t>
  </si>
  <si>
    <t>2.2.6</t>
  </si>
  <si>
    <t>страхование лифтов</t>
  </si>
  <si>
    <t>2.3</t>
  </si>
  <si>
    <t>работы по содержанию помещений, входящих в состав общего имущества в многоквартирном доме, в том числе:</t>
  </si>
  <si>
    <t>2.3.1</t>
  </si>
  <si>
    <t>уборка помещений, входящих в состав общего имущества, влажная протирка подоконников, перил, дверей, мытье окон</t>
  </si>
  <si>
    <t>2.3.2</t>
  </si>
  <si>
    <t>дератизация, дезинсекция</t>
  </si>
  <si>
    <t>2.3.3</t>
  </si>
  <si>
    <t>очистка придомовой территории (в холодный период года – очистка от снега, льда, наледи, посыпка песком, в теплый период года – подметание и уборка придомовой территории от мусора, очистка урн), уборка контейнерных площадок, уборка и выкашивание газонов</t>
  </si>
  <si>
    <t>2.3.4</t>
  </si>
  <si>
    <t>организация мест накопления отработанных ртутьсодержащих ламп и их передача в специализированные организации, имеющие лицензии на осуществление деятельности по сбору, использованию, обезвреживанию, транспортированию и размещению таких отходов&lt;*&gt;</t>
  </si>
  <si>
    <t>2.3.5</t>
  </si>
  <si>
    <t>работы по обеспечению требований пожарной безопасности</t>
  </si>
  <si>
    <t>2.3.6</t>
  </si>
  <si>
    <t>обеспечение устранения аварий в соответствии с установленными предельными сроками на внутридомовых инженерных системах в многоквартирном доме, выполнение заявок населения</t>
  </si>
  <si>
    <t>3.</t>
  </si>
  <si>
    <t>текущий ремонт</t>
  </si>
  <si>
    <t>итого без НДС</t>
  </si>
  <si>
    <t>Тариф адм без НДС</t>
  </si>
  <si>
    <t>Проект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</si>
</sst>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₽_-;\-* #,##0.00\ _₽_-;_-* &quot;-&quot;??\ _₽_-;_-@_-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sz val="8"/>
      <name val="Times New Roman"/>
      <family val="1"/>
      <charset val="204"/>
    </font>
    <font>
      <b/>
      <sz val="1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30">
    <xf numFmtId="0" fontId="0" fillId="0" borderId="0" xfId="0"/>
    <xf numFmtId="0" fontId="3" fillId="0" borderId="0" xfId="0" applyFont="1"/>
    <xf numFmtId="10" fontId="0" fillId="0" borderId="0" xfId="2" applyNumberFormat="1" applyFont="1"/>
    <xf numFmtId="0" fontId="3" fillId="0" borderId="1" xfId="0" applyFont="1" applyBorder="1"/>
    <xf numFmtId="0" fontId="4" fillId="0" borderId="1" xfId="0" applyFont="1" applyBorder="1" applyAlignment="1">
      <alignment vertical="center" wrapText="1"/>
    </xf>
    <xf numFmtId="0" fontId="0" fillId="0" borderId="1" xfId="0" applyBorder="1"/>
    <xf numFmtId="0" fontId="4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164" fontId="4" fillId="0" borderId="1" xfId="1" applyFont="1" applyBorder="1" applyAlignment="1">
      <alignment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49" fontId="3" fillId="0" borderId="1" xfId="0" applyNumberFormat="1" applyFont="1" applyBorder="1"/>
    <xf numFmtId="2" fontId="0" fillId="6" borderId="1" xfId="0" applyNumberFormat="1" applyFill="1" applyBorder="1"/>
    <xf numFmtId="2" fontId="0" fillId="0" borderId="1" xfId="0" applyNumberFormat="1" applyBorder="1"/>
    <xf numFmtId="1" fontId="0" fillId="0" borderId="1" xfId="0" applyNumberFormat="1" applyBorder="1"/>
    <xf numFmtId="49" fontId="0" fillId="0" borderId="0" xfId="0" applyNumberFormat="1"/>
    <xf numFmtId="2" fontId="0" fillId="2" borderId="1" xfId="0" applyNumberFormat="1" applyFill="1" applyBorder="1"/>
    <xf numFmtId="1" fontId="0" fillId="2" borderId="1" xfId="0" applyNumberFormat="1" applyFill="1" applyBorder="1"/>
    <xf numFmtId="2" fontId="1" fillId="0" borderId="1" xfId="0" applyNumberFormat="1" applyFont="1" applyBorder="1"/>
    <xf numFmtId="2" fontId="1" fillId="7" borderId="1" xfId="0" applyNumberFormat="1" applyFont="1" applyFill="1" applyBorder="1"/>
    <xf numFmtId="0" fontId="1" fillId="7" borderId="1" xfId="0" applyFont="1" applyFill="1" applyBorder="1"/>
    <xf numFmtId="2" fontId="0" fillId="0" borderId="0" xfId="0" applyNumberFormat="1"/>
    <xf numFmtId="0" fontId="4" fillId="0" borderId="0" xfId="0" applyFont="1" applyAlignment="1">
      <alignment vertical="center" wrapText="1"/>
    </xf>
    <xf numFmtId="2" fontId="6" fillId="2" borderId="1" xfId="0" applyNumberFormat="1" applyFont="1" applyFill="1" applyBorder="1"/>
    <xf numFmtId="2" fontId="1" fillId="8" borderId="1" xfId="0" applyNumberFormat="1" applyFont="1" applyFill="1" applyBorder="1"/>
    <xf numFmtId="0" fontId="0" fillId="2" borderId="1" xfId="0" applyFill="1" applyBorder="1"/>
    <xf numFmtId="49" fontId="3" fillId="2" borderId="1" xfId="0" applyNumberFormat="1" applyFont="1" applyFill="1" applyBorder="1"/>
    <xf numFmtId="0" fontId="4" fillId="2" borderId="1" xfId="0" applyFont="1" applyFill="1" applyBorder="1" applyAlignment="1">
      <alignment vertical="center" wrapText="1"/>
    </xf>
  </cellXfs>
  <cellStyles count="3"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E0592A-84A9-43CF-9872-F7491CBB5E1C}">
  <sheetPr>
    <pageSetUpPr fitToPage="1"/>
  </sheetPr>
  <dimension ref="A1:N34"/>
  <sheetViews>
    <sheetView tabSelected="1" topLeftCell="A16" workbookViewId="0">
      <selection activeCell="N7" sqref="N7"/>
    </sheetView>
  </sheetViews>
  <sheetFormatPr defaultRowHeight="15" x14ac:dyDescent="0.25"/>
  <cols>
    <col min="1" max="1" width="4.5703125" customWidth="1"/>
    <col min="2" max="2" width="6.140625" style="1" customWidth="1"/>
    <col min="3" max="3" width="38.140625" customWidth="1"/>
    <col min="4" max="6" width="3.28515625" customWidth="1"/>
    <col min="7" max="9" width="14.7109375" hidden="1" customWidth="1"/>
    <col min="10" max="10" width="13.28515625" hidden="1" customWidth="1"/>
    <col min="11" max="11" width="12" customWidth="1"/>
    <col min="12" max="12" width="11.85546875" customWidth="1"/>
    <col min="13" max="13" width="11" customWidth="1"/>
    <col min="14" max="14" width="10.42578125" customWidth="1"/>
  </cols>
  <sheetData>
    <row r="1" spans="1:14" x14ac:dyDescent="0.25">
      <c r="K1" s="2"/>
    </row>
    <row r="2" spans="1:14" ht="47.25" customHeight="1" x14ac:dyDescent="0.25">
      <c r="B2" s="3"/>
      <c r="C2" s="4" t="s">
        <v>0</v>
      </c>
      <c r="D2" s="5"/>
      <c r="E2" s="5"/>
      <c r="F2" s="5"/>
      <c r="G2" s="6" t="s">
        <v>1</v>
      </c>
      <c r="H2" s="7" t="s">
        <v>2</v>
      </c>
      <c r="I2" s="8" t="s">
        <v>3</v>
      </c>
      <c r="J2" s="9" t="s">
        <v>4</v>
      </c>
      <c r="K2" s="6" t="s">
        <v>1</v>
      </c>
      <c r="L2" s="7" t="s">
        <v>2</v>
      </c>
      <c r="M2" s="8" t="s">
        <v>3</v>
      </c>
      <c r="N2" s="9" t="s">
        <v>4</v>
      </c>
    </row>
    <row r="3" spans="1:14" ht="13.5" customHeight="1" x14ac:dyDescent="0.25">
      <c r="B3" s="3"/>
      <c r="C3" s="4" t="s">
        <v>5</v>
      </c>
      <c r="D3" s="5"/>
      <c r="E3" s="5"/>
      <c r="F3" s="5"/>
      <c r="G3" s="10"/>
      <c r="H3" s="10"/>
      <c r="I3" s="10"/>
      <c r="J3" s="10"/>
    </row>
    <row r="4" spans="1:14" x14ac:dyDescent="0.25">
      <c r="B4" s="3"/>
      <c r="C4" s="5" t="s">
        <v>6</v>
      </c>
      <c r="D4" s="5"/>
      <c r="E4" s="5"/>
      <c r="F4" s="5"/>
      <c r="G4" s="11" t="s">
        <v>7</v>
      </c>
      <c r="H4" s="11" t="s">
        <v>7</v>
      </c>
      <c r="I4" s="11" t="s">
        <v>7</v>
      </c>
      <c r="J4" s="11" t="s">
        <v>7</v>
      </c>
      <c r="K4" s="11" t="s">
        <v>8</v>
      </c>
      <c r="L4" s="11" t="s">
        <v>8</v>
      </c>
      <c r="M4" s="11" t="s">
        <v>8</v>
      </c>
      <c r="N4" s="11" t="s">
        <v>8</v>
      </c>
    </row>
    <row r="5" spans="1:14" x14ac:dyDescent="0.25">
      <c r="B5" s="3" t="s">
        <v>9</v>
      </c>
      <c r="C5" s="12" t="s">
        <v>10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4" ht="22.5" x14ac:dyDescent="0.25">
      <c r="B6" s="13" t="s">
        <v>11</v>
      </c>
      <c r="C6" s="4" t="s">
        <v>12</v>
      </c>
      <c r="D6" s="5"/>
      <c r="E6" s="5"/>
      <c r="F6" s="5"/>
      <c r="G6" s="14">
        <v>4.58</v>
      </c>
      <c r="H6" s="14">
        <v>6.1</v>
      </c>
      <c r="I6" s="14">
        <v>3.01</v>
      </c>
      <c r="J6" s="14">
        <v>0.9</v>
      </c>
      <c r="K6" s="5">
        <v>4.16</v>
      </c>
      <c r="L6" s="5">
        <v>5.54</v>
      </c>
      <c r="M6" s="5">
        <v>2.73</v>
      </c>
      <c r="N6" s="5">
        <v>0.81</v>
      </c>
    </row>
    <row r="7" spans="1:14" ht="33.75" x14ac:dyDescent="0.25">
      <c r="B7" s="13" t="s">
        <v>13</v>
      </c>
      <c r="C7" s="4" t="s">
        <v>14</v>
      </c>
      <c r="D7" s="5"/>
      <c r="E7" s="5"/>
      <c r="F7" s="5"/>
      <c r="G7" s="15">
        <v>1.7</v>
      </c>
      <c r="H7" s="15">
        <v>1.7</v>
      </c>
      <c r="I7" s="15">
        <v>1.7</v>
      </c>
      <c r="J7" s="15">
        <v>1.7</v>
      </c>
      <c r="K7" s="5">
        <v>1.54</v>
      </c>
      <c r="L7" s="5">
        <v>1.54</v>
      </c>
      <c r="M7" s="5">
        <v>1.54</v>
      </c>
      <c r="N7" s="5">
        <v>1.54</v>
      </c>
    </row>
    <row r="8" spans="1:14" ht="45" x14ac:dyDescent="0.25">
      <c r="B8" s="13" t="s">
        <v>15</v>
      </c>
      <c r="C8" s="4" t="s">
        <v>16</v>
      </c>
      <c r="D8" s="5"/>
      <c r="E8" s="5"/>
      <c r="F8" s="5"/>
      <c r="G8" s="15">
        <v>0.83</v>
      </c>
      <c r="H8" s="15">
        <v>0.83</v>
      </c>
      <c r="I8" s="15">
        <v>0.83</v>
      </c>
      <c r="J8" s="15">
        <v>0.83</v>
      </c>
      <c r="K8" s="5">
        <v>0.75</v>
      </c>
      <c r="L8" s="5">
        <v>0.75</v>
      </c>
      <c r="M8" s="5">
        <v>0.75</v>
      </c>
      <c r="N8" s="5">
        <v>0.75</v>
      </c>
    </row>
    <row r="9" spans="1:14" ht="22.5" x14ac:dyDescent="0.25">
      <c r="B9" s="13" t="s">
        <v>17</v>
      </c>
      <c r="C9" s="4" t="s">
        <v>18</v>
      </c>
      <c r="D9" s="5"/>
      <c r="E9" s="5"/>
      <c r="F9" s="5"/>
      <c r="G9" s="15">
        <v>0.21</v>
      </c>
      <c r="H9" s="15">
        <v>0.21</v>
      </c>
      <c r="I9" s="15">
        <v>0.21</v>
      </c>
      <c r="J9" s="15">
        <v>0.21</v>
      </c>
      <c r="K9" s="5">
        <v>0.19</v>
      </c>
      <c r="L9" s="5">
        <v>0.19</v>
      </c>
      <c r="M9" s="5">
        <v>0.19</v>
      </c>
      <c r="N9" s="5">
        <v>0.19</v>
      </c>
    </row>
    <row r="10" spans="1:14" x14ac:dyDescent="0.25">
      <c r="B10" s="13" t="s">
        <v>19</v>
      </c>
      <c r="C10" s="4" t="s">
        <v>20</v>
      </c>
      <c r="D10" s="5"/>
      <c r="E10" s="5"/>
      <c r="F10" s="5"/>
      <c r="G10" s="16">
        <v>0</v>
      </c>
      <c r="H10" s="16">
        <v>0</v>
      </c>
      <c r="I10" s="16">
        <v>0</v>
      </c>
      <c r="J10" s="16">
        <v>0</v>
      </c>
      <c r="K10" s="5">
        <v>0</v>
      </c>
      <c r="L10" s="5">
        <v>0</v>
      </c>
      <c r="M10" s="5">
        <v>0</v>
      </c>
      <c r="N10" s="5">
        <f t="shared" ref="N10:N28" si="0">(J10*1.09)/1.2</f>
        <v>0</v>
      </c>
    </row>
    <row r="11" spans="1:14" ht="67.5" x14ac:dyDescent="0.25">
      <c r="B11" s="13" t="s">
        <v>21</v>
      </c>
      <c r="C11" s="4" t="s">
        <v>22</v>
      </c>
      <c r="D11" s="5"/>
      <c r="E11" s="5"/>
      <c r="F11" s="5"/>
      <c r="G11" s="15"/>
      <c r="H11" s="15"/>
      <c r="I11" s="15"/>
      <c r="J11" s="15"/>
      <c r="K11" s="5">
        <v>0</v>
      </c>
      <c r="L11" s="5">
        <v>0</v>
      </c>
      <c r="M11" s="5">
        <v>0</v>
      </c>
      <c r="N11" s="5">
        <f t="shared" si="0"/>
        <v>0</v>
      </c>
    </row>
    <row r="12" spans="1:14" x14ac:dyDescent="0.25">
      <c r="B12" s="13" t="s">
        <v>23</v>
      </c>
      <c r="C12" s="4" t="s">
        <v>24</v>
      </c>
      <c r="D12" s="5"/>
      <c r="E12" s="5"/>
      <c r="F12" s="5"/>
      <c r="G12" s="15">
        <v>0.48</v>
      </c>
      <c r="H12" s="15">
        <v>0.48</v>
      </c>
      <c r="I12" s="15">
        <v>0.48</v>
      </c>
      <c r="J12" s="15">
        <v>0.48</v>
      </c>
      <c r="K12" s="5">
        <v>0.44</v>
      </c>
      <c r="L12" s="5">
        <v>0.44</v>
      </c>
      <c r="M12" s="5">
        <v>0.44</v>
      </c>
      <c r="N12" s="5">
        <v>0</v>
      </c>
    </row>
    <row r="13" spans="1:14" x14ac:dyDescent="0.25">
      <c r="B13" s="28" t="s">
        <v>25</v>
      </c>
      <c r="C13" s="29" t="s">
        <v>26</v>
      </c>
      <c r="D13" s="27"/>
      <c r="E13" s="27"/>
      <c r="F13" s="27"/>
      <c r="G13" s="15">
        <v>0.05</v>
      </c>
      <c r="H13" s="15">
        <v>0.05</v>
      </c>
      <c r="I13" s="15">
        <v>0.05</v>
      </c>
      <c r="J13" s="15">
        <v>0.05</v>
      </c>
      <c r="K13" s="27">
        <v>0.09</v>
      </c>
      <c r="L13" s="27">
        <v>0.09</v>
      </c>
      <c r="M13" s="27">
        <v>0.09</v>
      </c>
      <c r="N13" s="27">
        <v>0</v>
      </c>
    </row>
    <row r="14" spans="1:14" ht="45" x14ac:dyDescent="0.25">
      <c r="B14" s="13" t="s">
        <v>27</v>
      </c>
      <c r="C14" s="4" t="s">
        <v>28</v>
      </c>
      <c r="D14" s="5"/>
      <c r="E14" s="5"/>
      <c r="F14" s="5"/>
      <c r="G14" s="16">
        <v>0</v>
      </c>
      <c r="H14" s="16">
        <v>0</v>
      </c>
      <c r="I14" s="16">
        <v>0</v>
      </c>
      <c r="J14" s="16">
        <v>0</v>
      </c>
      <c r="K14" s="5">
        <v>0</v>
      </c>
      <c r="L14" s="5"/>
      <c r="M14" s="5">
        <v>0</v>
      </c>
      <c r="N14" s="5">
        <f t="shared" si="0"/>
        <v>0</v>
      </c>
    </row>
    <row r="15" spans="1:14" ht="22.5" x14ac:dyDescent="0.25">
      <c r="A15" s="17"/>
      <c r="B15" s="13" t="s">
        <v>29</v>
      </c>
      <c r="C15" s="4" t="s">
        <v>30</v>
      </c>
      <c r="D15" s="5"/>
      <c r="E15" s="5"/>
      <c r="F15" s="5"/>
      <c r="G15" s="16">
        <v>0</v>
      </c>
      <c r="H15" s="16">
        <v>0</v>
      </c>
      <c r="I15" s="16">
        <v>0</v>
      </c>
      <c r="J15" s="16">
        <v>0</v>
      </c>
      <c r="K15" s="5">
        <v>0</v>
      </c>
      <c r="L15" s="5"/>
      <c r="M15" s="5">
        <v>0</v>
      </c>
      <c r="N15" s="5">
        <f t="shared" si="0"/>
        <v>0</v>
      </c>
    </row>
    <row r="16" spans="1:14" ht="33.75" x14ac:dyDescent="0.25">
      <c r="B16" s="13" t="s">
        <v>31</v>
      </c>
      <c r="C16" s="4" t="s">
        <v>32</v>
      </c>
      <c r="D16" s="5"/>
      <c r="E16" s="5"/>
      <c r="F16" s="5"/>
      <c r="G16" s="15">
        <v>3.37</v>
      </c>
      <c r="H16" s="15">
        <v>3.37</v>
      </c>
      <c r="I16" s="15">
        <v>3.37</v>
      </c>
      <c r="J16" s="16">
        <v>0</v>
      </c>
      <c r="K16" s="5">
        <v>3.06</v>
      </c>
      <c r="L16" s="5">
        <v>3.06</v>
      </c>
      <c r="M16" s="5">
        <v>3.06</v>
      </c>
      <c r="N16" s="5">
        <f t="shared" si="0"/>
        <v>0</v>
      </c>
    </row>
    <row r="17" spans="2:14" ht="22.5" x14ac:dyDescent="0.25">
      <c r="B17" s="13" t="s">
        <v>33</v>
      </c>
      <c r="C17" s="4" t="s">
        <v>34</v>
      </c>
      <c r="D17" s="5"/>
      <c r="E17" s="5"/>
      <c r="F17" s="5"/>
      <c r="G17" s="14">
        <v>0.98</v>
      </c>
      <c r="H17" s="14">
        <v>0.64</v>
      </c>
      <c r="I17" s="16">
        <v>0</v>
      </c>
      <c r="J17" s="16">
        <v>0</v>
      </c>
      <c r="K17" s="5">
        <v>0.89</v>
      </c>
      <c r="L17" s="5">
        <v>0.57999999999999996</v>
      </c>
      <c r="M17" s="5">
        <v>0</v>
      </c>
      <c r="N17" s="5">
        <f t="shared" si="0"/>
        <v>0</v>
      </c>
    </row>
    <row r="18" spans="2:14" ht="33.75" x14ac:dyDescent="0.25">
      <c r="B18" s="13" t="s">
        <v>35</v>
      </c>
      <c r="C18" s="4" t="s">
        <v>36</v>
      </c>
      <c r="D18" s="5"/>
      <c r="E18" s="5"/>
      <c r="F18" s="5"/>
      <c r="G18" s="15">
        <v>1.04</v>
      </c>
      <c r="H18" s="15">
        <v>1.04</v>
      </c>
      <c r="I18" s="16">
        <v>0</v>
      </c>
      <c r="J18" s="16">
        <v>0</v>
      </c>
      <c r="K18" s="5">
        <v>0.95</v>
      </c>
      <c r="L18" s="5">
        <v>0.95</v>
      </c>
      <c r="M18" s="5">
        <v>0</v>
      </c>
      <c r="N18" s="5">
        <f t="shared" si="0"/>
        <v>0</v>
      </c>
    </row>
    <row r="19" spans="2:14" ht="22.5" x14ac:dyDescent="0.25">
      <c r="B19" s="13" t="s">
        <v>37</v>
      </c>
      <c r="C19" s="4" t="s">
        <v>38</v>
      </c>
      <c r="D19" s="5"/>
      <c r="E19" s="5"/>
      <c r="F19" s="5"/>
      <c r="G19" s="18">
        <v>0</v>
      </c>
      <c r="H19" s="15">
        <v>5.36</v>
      </c>
      <c r="I19" s="19">
        <v>0</v>
      </c>
      <c r="J19" s="19">
        <v>0</v>
      </c>
      <c r="K19" s="5">
        <v>0</v>
      </c>
      <c r="L19" s="5">
        <v>4.87</v>
      </c>
      <c r="M19" s="5">
        <v>0</v>
      </c>
      <c r="N19" s="5">
        <f t="shared" si="0"/>
        <v>0</v>
      </c>
    </row>
    <row r="20" spans="2:14" x14ac:dyDescent="0.25">
      <c r="B20" s="13" t="s">
        <v>39</v>
      </c>
      <c r="C20" s="4" t="s">
        <v>40</v>
      </c>
      <c r="D20" s="5"/>
      <c r="E20" s="5"/>
      <c r="F20" s="5"/>
      <c r="G20" s="18">
        <v>0</v>
      </c>
      <c r="H20" s="15">
        <v>0.05</v>
      </c>
      <c r="I20" s="19">
        <v>0</v>
      </c>
      <c r="J20" s="19">
        <v>0</v>
      </c>
      <c r="K20" s="5">
        <v>0</v>
      </c>
      <c r="L20" s="5">
        <v>0.05</v>
      </c>
      <c r="M20" s="5">
        <v>0</v>
      </c>
      <c r="N20" s="5">
        <f t="shared" si="0"/>
        <v>0</v>
      </c>
    </row>
    <row r="21" spans="2:14" ht="33.75" x14ac:dyDescent="0.25">
      <c r="B21" s="13" t="s">
        <v>41</v>
      </c>
      <c r="C21" s="4" t="s">
        <v>42</v>
      </c>
      <c r="D21" s="5"/>
      <c r="E21" s="5"/>
      <c r="F21" s="5"/>
      <c r="G21" s="15"/>
      <c r="H21" s="15"/>
      <c r="I21" s="15"/>
      <c r="J21" s="15"/>
      <c r="K21" s="5">
        <v>0</v>
      </c>
      <c r="L21" s="5">
        <v>0</v>
      </c>
      <c r="M21" s="5">
        <v>0</v>
      </c>
      <c r="N21" s="5">
        <f t="shared" si="0"/>
        <v>0</v>
      </c>
    </row>
    <row r="22" spans="2:14" ht="33.75" x14ac:dyDescent="0.25">
      <c r="B22" s="28" t="s">
        <v>43</v>
      </c>
      <c r="C22" s="29" t="s">
        <v>44</v>
      </c>
      <c r="D22" s="27"/>
      <c r="E22" s="27"/>
      <c r="F22" s="27"/>
      <c r="G22" s="18">
        <v>2.04</v>
      </c>
      <c r="H22" s="18">
        <v>2.79</v>
      </c>
      <c r="I22" s="19">
        <v>0</v>
      </c>
      <c r="J22" s="19">
        <v>0</v>
      </c>
      <c r="K22" s="27">
        <v>2.5499999999999998</v>
      </c>
      <c r="L22" s="5">
        <v>2.5299999999999998</v>
      </c>
      <c r="M22" s="5">
        <v>0</v>
      </c>
      <c r="N22" s="5">
        <f t="shared" si="0"/>
        <v>0</v>
      </c>
    </row>
    <row r="23" spans="2:14" x14ac:dyDescent="0.25">
      <c r="B23" s="13" t="s">
        <v>45</v>
      </c>
      <c r="C23" s="4" t="s">
        <v>46</v>
      </c>
      <c r="D23" s="5"/>
      <c r="E23" s="5"/>
      <c r="F23" s="5"/>
      <c r="G23" s="15">
        <v>0.21</v>
      </c>
      <c r="H23" s="15">
        <v>0.21</v>
      </c>
      <c r="I23" s="16">
        <v>0</v>
      </c>
      <c r="J23" s="16">
        <v>0</v>
      </c>
      <c r="K23" s="5">
        <v>0.19</v>
      </c>
      <c r="L23" s="5">
        <v>0.19</v>
      </c>
      <c r="M23" s="5">
        <v>0</v>
      </c>
      <c r="N23" s="5">
        <f t="shared" si="0"/>
        <v>0</v>
      </c>
    </row>
    <row r="24" spans="2:14" ht="67.5" x14ac:dyDescent="0.25">
      <c r="B24" s="13" t="s">
        <v>47</v>
      </c>
      <c r="C24" s="4" t="s">
        <v>48</v>
      </c>
      <c r="D24" s="5"/>
      <c r="E24" s="5"/>
      <c r="F24" s="5"/>
      <c r="G24" s="15">
        <v>3.77</v>
      </c>
      <c r="H24" s="15">
        <v>3.77</v>
      </c>
      <c r="I24" s="15">
        <v>3.77</v>
      </c>
      <c r="J24" s="15">
        <v>3.77</v>
      </c>
      <c r="K24" s="5">
        <v>3.42</v>
      </c>
      <c r="L24" s="5">
        <v>3.42</v>
      </c>
      <c r="M24" s="5">
        <v>3.42</v>
      </c>
      <c r="N24" s="5">
        <v>3.42</v>
      </c>
    </row>
    <row r="25" spans="2:14" ht="78.75" x14ac:dyDescent="0.25">
      <c r="B25" s="13" t="s">
        <v>49</v>
      </c>
      <c r="C25" s="4" t="s">
        <v>50</v>
      </c>
      <c r="D25" s="5"/>
      <c r="E25" s="5"/>
      <c r="F25" s="5"/>
      <c r="G25" s="15">
        <v>0.05</v>
      </c>
      <c r="H25" s="15">
        <v>0.05</v>
      </c>
      <c r="I25" s="15">
        <v>0.05</v>
      </c>
      <c r="J25" s="15">
        <v>0.05</v>
      </c>
      <c r="K25" s="5">
        <v>0.05</v>
      </c>
      <c r="L25" s="5">
        <v>0.05</v>
      </c>
      <c r="M25" s="5">
        <v>0.05</v>
      </c>
      <c r="N25" s="5">
        <v>0.05</v>
      </c>
    </row>
    <row r="26" spans="2:14" ht="22.5" x14ac:dyDescent="0.25">
      <c r="B26" s="13" t="s">
        <v>51</v>
      </c>
      <c r="C26" s="4" t="s">
        <v>52</v>
      </c>
      <c r="D26" s="5"/>
      <c r="E26" s="5"/>
      <c r="F26" s="5"/>
      <c r="G26" s="15">
        <v>0.03</v>
      </c>
      <c r="H26" s="15">
        <v>0.03</v>
      </c>
      <c r="I26" s="15">
        <v>0.03</v>
      </c>
      <c r="J26" s="15">
        <v>0.03</v>
      </c>
      <c r="K26" s="5">
        <v>0.03</v>
      </c>
      <c r="L26" s="5">
        <v>0.03</v>
      </c>
      <c r="M26" s="5">
        <v>0.03</v>
      </c>
      <c r="N26" s="5">
        <v>0.03</v>
      </c>
    </row>
    <row r="27" spans="2:14" ht="56.25" x14ac:dyDescent="0.25">
      <c r="B27" s="13" t="s">
        <v>53</v>
      </c>
      <c r="C27" s="4" t="s">
        <v>54</v>
      </c>
      <c r="D27" s="5"/>
      <c r="E27" s="5"/>
      <c r="F27" s="5"/>
      <c r="G27" s="15">
        <v>1.29</v>
      </c>
      <c r="H27" s="15">
        <v>1.29</v>
      </c>
      <c r="I27" s="15">
        <v>1.29</v>
      </c>
      <c r="J27" s="15">
        <v>1.29</v>
      </c>
      <c r="K27" s="5">
        <v>1.17</v>
      </c>
      <c r="L27" s="5">
        <v>1.17</v>
      </c>
      <c r="M27" s="5">
        <v>1.17</v>
      </c>
      <c r="N27" s="5">
        <v>1.17</v>
      </c>
    </row>
    <row r="28" spans="2:14" x14ac:dyDescent="0.25">
      <c r="B28" s="13" t="s">
        <v>55</v>
      </c>
      <c r="C28" s="4" t="s">
        <v>56</v>
      </c>
      <c r="D28" s="5"/>
      <c r="E28" s="5"/>
      <c r="F28" s="5"/>
      <c r="G28" s="15">
        <v>2.48</v>
      </c>
      <c r="H28" s="15">
        <v>2.48</v>
      </c>
      <c r="I28" s="15">
        <v>2.48</v>
      </c>
      <c r="J28" s="16">
        <v>0</v>
      </c>
      <c r="K28" s="5">
        <v>2.25</v>
      </c>
      <c r="L28" s="5">
        <v>2.25</v>
      </c>
      <c r="M28" s="5">
        <v>2.25</v>
      </c>
      <c r="N28" s="5">
        <f t="shared" si="0"/>
        <v>0</v>
      </c>
    </row>
    <row r="29" spans="2:14" x14ac:dyDescent="0.25">
      <c r="B29" s="3"/>
      <c r="C29" s="4" t="s">
        <v>57</v>
      </c>
      <c r="D29" s="5"/>
      <c r="E29" s="5"/>
      <c r="F29" s="5"/>
      <c r="G29" s="20">
        <f t="shared" ref="G29:N29" si="1">SUM(G6:G28)</f>
        <v>23.110000000000003</v>
      </c>
      <c r="H29" s="20">
        <f t="shared" si="1"/>
        <v>30.450000000000003</v>
      </c>
      <c r="I29" s="20">
        <f t="shared" si="1"/>
        <v>17.27</v>
      </c>
      <c r="J29" s="20">
        <f t="shared" si="1"/>
        <v>9.3099999999999987</v>
      </c>
      <c r="K29" s="21">
        <f t="shared" si="1"/>
        <v>21.730000000000004</v>
      </c>
      <c r="L29" s="21">
        <f t="shared" si="1"/>
        <v>27.700000000000003</v>
      </c>
      <c r="M29" s="22">
        <f t="shared" si="1"/>
        <v>15.72</v>
      </c>
      <c r="N29" s="22">
        <f t="shared" si="1"/>
        <v>7.96</v>
      </c>
    </row>
    <row r="30" spans="2:14" x14ac:dyDescent="0.25">
      <c r="K30" s="23"/>
      <c r="L30" s="23"/>
      <c r="M30" s="23"/>
      <c r="N30" s="23"/>
    </row>
    <row r="31" spans="2:14" hidden="1" x14ac:dyDescent="0.25">
      <c r="C31" s="24" t="s">
        <v>58</v>
      </c>
      <c r="K31" s="25">
        <f>G29/1.2</f>
        <v>19.258333333333336</v>
      </c>
      <c r="L31" s="25">
        <f>H29/1.2</f>
        <v>25.375000000000004</v>
      </c>
      <c r="M31" s="25">
        <f>I29/1.2</f>
        <v>14.391666666666667</v>
      </c>
      <c r="N31" s="25">
        <f>J29/1.2</f>
        <v>7.7583333333333329</v>
      </c>
    </row>
    <row r="32" spans="2:14" hidden="1" x14ac:dyDescent="0.25">
      <c r="K32" s="23">
        <f>K31-K29</f>
        <v>-2.4716666666666676</v>
      </c>
      <c r="L32" s="23">
        <f t="shared" ref="L32:N32" si="2">L31-L29</f>
        <v>-2.3249999999999993</v>
      </c>
      <c r="M32" s="23">
        <f t="shared" si="2"/>
        <v>-1.3283333333333331</v>
      </c>
      <c r="N32" s="23">
        <f t="shared" si="2"/>
        <v>-0.2016666666666671</v>
      </c>
    </row>
    <row r="33" spans="3:14" hidden="1" x14ac:dyDescent="0.25">
      <c r="C33" s="24" t="s">
        <v>59</v>
      </c>
      <c r="K33" s="26">
        <v>19.75</v>
      </c>
      <c r="L33" s="26">
        <v>25.199999999999996</v>
      </c>
      <c r="M33" s="26">
        <v>14.279999999999998</v>
      </c>
      <c r="N33" s="26">
        <v>7.0499999999999989</v>
      </c>
    </row>
    <row r="34" spans="3:14" hidden="1" x14ac:dyDescent="0.25">
      <c r="K34" s="23">
        <f>K33-K29</f>
        <v>-1.980000000000004</v>
      </c>
      <c r="L34" s="23">
        <f t="shared" ref="L34:N34" si="3">L33-L29</f>
        <v>-2.5000000000000071</v>
      </c>
      <c r="M34" s="23">
        <f t="shared" si="3"/>
        <v>-1.4400000000000031</v>
      </c>
      <c r="N34" s="23">
        <f t="shared" si="3"/>
        <v>-0.91000000000000103</v>
      </c>
    </row>
  </sheetData>
  <pageMargins left="0.25" right="0.25" top="0.75" bottom="0.75" header="0.3" footer="0.3"/>
  <pageSetup paperSize="9" scale="7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тариф проект 2023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Директор</cp:lastModifiedBy>
  <dcterms:created xsi:type="dcterms:W3CDTF">2022-11-16T08:07:42Z</dcterms:created>
  <dcterms:modified xsi:type="dcterms:W3CDTF">2022-11-16T08:47:39Z</dcterms:modified>
</cp:coreProperties>
</file>